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115" firstSheet="1" activeTab="1"/>
  </bookViews>
  <sheets>
    <sheet name="list2" sheetId="1" state="hidden" r:id="rId1"/>
    <sheet name="PRACVYKAZ" sheetId="2" r:id="rId2"/>
    <sheet name="List3" sheetId="3" r:id="rId3"/>
  </sheets>
  <definedNames>
    <definedName name="_xlnm.Print_Area" localSheetId="1">'PRACVYKAZ'!$A$1:$J$51</definedName>
  </definedNames>
  <calcPr fullCalcOnLoad="1"/>
</workbook>
</file>

<file path=xl/sharedStrings.xml><?xml version="1.0" encoding="utf-8"?>
<sst xmlns="http://schemas.openxmlformats.org/spreadsheetml/2006/main" count="68" uniqueCount="54">
  <si>
    <t>den</t>
  </si>
  <si>
    <t>index</t>
  </si>
  <si>
    <t>možnosti</t>
  </si>
  <si>
    <t>týdne</t>
  </si>
  <si>
    <t>směny</t>
  </si>
  <si>
    <t>příchod</t>
  </si>
  <si>
    <t>odchod</t>
  </si>
  <si>
    <t xml:space="preserve">   Dovolená</t>
  </si>
  <si>
    <t>R</t>
  </si>
  <si>
    <t>ranní</t>
  </si>
  <si>
    <t xml:space="preserve">   Nemoc</t>
  </si>
  <si>
    <t>O</t>
  </si>
  <si>
    <t>odpolední</t>
  </si>
  <si>
    <t xml:space="preserve">   Ošetř. člena rodiny</t>
  </si>
  <si>
    <t>N</t>
  </si>
  <si>
    <t>ranní  2 hod. so ne</t>
  </si>
  <si>
    <t xml:space="preserve">   Náhradní volno</t>
  </si>
  <si>
    <t>S12</t>
  </si>
  <si>
    <t>ranní 12 hod. so ne</t>
  </si>
  <si>
    <t xml:space="preserve">   Studijní volno</t>
  </si>
  <si>
    <t>R12</t>
  </si>
  <si>
    <t>ranní 12 hod.</t>
  </si>
  <si>
    <t xml:space="preserve">       Svátek</t>
  </si>
  <si>
    <t>N12</t>
  </si>
  <si>
    <t>noční 12 hod.</t>
  </si>
  <si>
    <t xml:space="preserve">   Služební cesta</t>
  </si>
  <si>
    <t>Jméno</t>
  </si>
  <si>
    <t>Pracoviště</t>
  </si>
  <si>
    <t>Měsíc</t>
  </si>
  <si>
    <t>Rok</t>
  </si>
  <si>
    <t>Převod z min. měsíce:</t>
  </si>
  <si>
    <t>Den</t>
  </si>
  <si>
    <t>Rozpis</t>
  </si>
  <si>
    <t>Odpracovaná doba</t>
  </si>
  <si>
    <t>přes-</t>
  </si>
  <si>
    <t>čerp.</t>
  </si>
  <si>
    <t>v měsíci</t>
  </si>
  <si>
    <t>směn</t>
  </si>
  <si>
    <t>od</t>
  </si>
  <si>
    <t>do</t>
  </si>
  <si>
    <t>hodin</t>
  </si>
  <si>
    <t>távka</t>
  </si>
  <si>
    <t>n.v.</t>
  </si>
  <si>
    <t>CELKEM</t>
  </si>
  <si>
    <t>Norma hodin v měsíci</t>
  </si>
  <si>
    <t>Převod hod do násl. měs</t>
  </si>
  <si>
    <t>Týdenní pracovní doba</t>
  </si>
  <si>
    <t>Podpis vedoucího:</t>
  </si>
  <si>
    <t>noční</t>
  </si>
  <si>
    <t>Škola</t>
  </si>
  <si>
    <t>Výkaz odpracovaných hodin stážisty</t>
  </si>
  <si>
    <t>Podpis stážisty:</t>
  </si>
  <si>
    <t>202……</t>
  </si>
  <si>
    <t>NEMOCNICE AGEL PROSTĚJOV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</si>
</sst>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_);\(#,##0.0\)"/>
    <numFmt numFmtId="166" formatCode="0.0_)"/>
    <numFmt numFmtId="167" formatCode="0_)"/>
    <numFmt numFmtId="168" formatCode="0.0"/>
    <numFmt numFmtId="169" formatCode="hh:mm"/>
    <numFmt numFmtId="170" formatCode="mm/dd_)"/>
    <numFmt numFmtId="171" formatCode="mm/dd/yy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b/>
      <sz val="12"/>
      <name val="Courier"/>
      <family val="3"/>
    </font>
    <font>
      <sz val="12"/>
      <name val="Book Antiqua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 New"/>
      <family val="3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" fontId="5" fillId="0" borderId="0" xfId="0" applyNumberFormat="1" applyFont="1" applyFill="1" applyBorder="1" applyAlignment="1">
      <alignment horizontal="right"/>
    </xf>
    <xf numFmtId="20" fontId="0" fillId="0" borderId="14" xfId="0" applyNumberFormat="1" applyBorder="1" applyAlignment="1">
      <alignment/>
    </xf>
    <xf numFmtId="20" fontId="5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7" fillId="0" borderId="16" xfId="0" applyNumberFormat="1" applyFont="1" applyFill="1" applyBorder="1" applyAlignment="1" applyProtection="1">
      <alignment/>
      <protection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20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20" fontId="5" fillId="0" borderId="0" xfId="0" applyNumberFormat="1" applyFont="1" applyAlignment="1">
      <alignment/>
    </xf>
    <xf numFmtId="20" fontId="15" fillId="0" borderId="14" xfId="0" applyNumberFormat="1" applyFont="1" applyBorder="1" applyAlignment="1">
      <alignment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/>
    </xf>
    <xf numFmtId="0" fontId="10" fillId="0" borderId="3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169" fontId="19" fillId="0" borderId="19" xfId="0" applyNumberFormat="1" applyFont="1" applyFill="1" applyBorder="1" applyAlignment="1">
      <alignment horizontal="center"/>
    </xf>
    <xf numFmtId="169" fontId="19" fillId="0" borderId="39" xfId="0" applyNumberFormat="1" applyFont="1" applyFill="1" applyBorder="1" applyAlignment="1">
      <alignment horizontal="center"/>
    </xf>
    <xf numFmtId="0" fontId="12" fillId="0" borderId="57" xfId="0" applyFont="1" applyBorder="1" applyAlignment="1">
      <alignment/>
    </xf>
    <xf numFmtId="0" fontId="0" fillId="0" borderId="20" xfId="0" applyBorder="1" applyAlignment="1">
      <alignment/>
    </xf>
    <xf numFmtId="0" fontId="14" fillId="0" borderId="58" xfId="0" applyFont="1" applyFill="1" applyBorder="1" applyAlignment="1">
      <alignment horizontal="left" vertical="center"/>
    </xf>
    <xf numFmtId="0" fontId="17" fillId="0" borderId="59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1" xfId="0" applyBorder="1" applyAlignment="1">
      <alignment vertical="center"/>
    </xf>
    <xf numFmtId="0" fontId="9" fillId="0" borderId="3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0" fillId="0" borderId="19" xfId="0" applyBorder="1" applyAlignment="1">
      <alignment/>
    </xf>
    <xf numFmtId="0" fontId="12" fillId="0" borderId="62" xfId="0" applyFont="1" applyBorder="1" applyAlignment="1">
      <alignment/>
    </xf>
    <xf numFmtId="0" fontId="0" fillId="0" borderId="18" xfId="0" applyBorder="1" applyAlignment="1">
      <alignment/>
    </xf>
    <xf numFmtId="0" fontId="12" fillId="0" borderId="6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4" xfId="0" applyBorder="1" applyAlignment="1">
      <alignment vertical="center"/>
    </xf>
    <xf numFmtId="0" fontId="10" fillId="0" borderId="6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10" fillId="0" borderId="6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43"/>
  <sheetViews>
    <sheetView zoomScalePageLayoutView="0" workbookViewId="0" topLeftCell="A1">
      <selection activeCell="B15" sqref="B15"/>
    </sheetView>
  </sheetViews>
  <sheetFormatPr defaultColWidth="13.140625" defaultRowHeight="15"/>
  <sheetData>
    <row r="11" spans="1:11" ht="15.75">
      <c r="A11" s="1"/>
      <c r="B11" s="1"/>
      <c r="C11" s="1"/>
      <c r="D11" s="1"/>
      <c r="E11" s="1"/>
      <c r="F11" s="1"/>
      <c r="G11" s="1" t="s">
        <v>0</v>
      </c>
      <c r="H11" s="2"/>
      <c r="I11" s="3"/>
      <c r="J11" s="3"/>
      <c r="K11" s="4"/>
    </row>
    <row r="12" spans="1:11" ht="15.75">
      <c r="A12" s="1"/>
      <c r="B12" s="1">
        <v>0</v>
      </c>
      <c r="C12" s="1"/>
      <c r="D12" s="1" t="s">
        <v>1</v>
      </c>
      <c r="E12" s="1" t="s">
        <v>2</v>
      </c>
      <c r="F12" s="1"/>
      <c r="G12" s="1" t="s">
        <v>3</v>
      </c>
      <c r="H12" s="5" t="s">
        <v>4</v>
      </c>
      <c r="J12" t="s">
        <v>5</v>
      </c>
      <c r="K12" s="6" t="s">
        <v>6</v>
      </c>
    </row>
    <row r="13" spans="1:11" ht="15.75">
      <c r="A13" s="7">
        <f>IF(OR(PRACVYKAZ!C13="So",PRACVYKAZ!C13="Ne"),0,PRACVYKAZ!$F$7)</f>
        <v>0</v>
      </c>
      <c r="B13" s="8" t="e">
        <f>DATE(PRACVYKAZ!#REF!,PRACVYKAZ!F6,B12+1)</f>
        <v>#REF!</v>
      </c>
      <c r="C13" s="9"/>
      <c r="D13" s="10">
        <v>1</v>
      </c>
      <c r="E13" s="10" t="s">
        <v>7</v>
      </c>
      <c r="F13" s="11"/>
      <c r="G13" s="11" t="e">
        <f aca="true" t="shared" si="0" ref="G13:G43">WEEKDAY(B13,2)</f>
        <v>#REF!</v>
      </c>
      <c r="H13" s="12" t="s">
        <v>8</v>
      </c>
      <c r="I13" s="13" t="s">
        <v>9</v>
      </c>
      <c r="J13" s="14">
        <f>List3!C4</f>
        <v>0.2916666666666667</v>
      </c>
      <c r="K13" s="49">
        <f>List3!D4</f>
        <v>0.6458333333333334</v>
      </c>
    </row>
    <row r="14" spans="1:11" ht="15.75">
      <c r="A14" s="7">
        <f>IF(OR(PRACVYKAZ!C14="So",PRACVYKAZ!C14="Ne"),0,PRACVYKAZ!$F$7)</f>
        <v>0</v>
      </c>
      <c r="B14" s="8" t="e">
        <f aca="true" t="shared" si="1" ref="B14:B43">SUM(+B13,1)</f>
        <v>#REF!</v>
      </c>
      <c r="C14" s="9"/>
      <c r="D14" s="9">
        <v>1</v>
      </c>
      <c r="E14" s="10" t="s">
        <v>10</v>
      </c>
      <c r="F14" s="11"/>
      <c r="G14" s="11" t="e">
        <f t="shared" si="0"/>
        <v>#REF!</v>
      </c>
      <c r="H14" s="12" t="s">
        <v>11</v>
      </c>
      <c r="I14" s="13" t="s">
        <v>12</v>
      </c>
      <c r="J14" s="16">
        <f>List3!C5</f>
        <v>0.583333333333333</v>
      </c>
      <c r="K14" s="49">
        <f>+List3!D5</f>
        <v>0.916666666666667</v>
      </c>
    </row>
    <row r="15" spans="1:11" ht="15.75">
      <c r="A15" s="7">
        <f>IF(OR(PRACVYKAZ!C15="So",PRACVYKAZ!C15="Ne"),0,PRACVYKAZ!$F$7)</f>
        <v>0</v>
      </c>
      <c r="B15" s="8" t="e">
        <f t="shared" si="1"/>
        <v>#REF!</v>
      </c>
      <c r="C15" s="9"/>
      <c r="D15" s="9">
        <v>1</v>
      </c>
      <c r="E15" s="10" t="s">
        <v>13</v>
      </c>
      <c r="F15" s="11"/>
      <c r="G15" s="11" t="e">
        <f t="shared" si="0"/>
        <v>#REF!</v>
      </c>
      <c r="H15" s="12" t="s">
        <v>14</v>
      </c>
      <c r="I15" s="13" t="s">
        <v>15</v>
      </c>
      <c r="J15" s="16">
        <f>List3!C6</f>
        <v>0.9166666666666666</v>
      </c>
      <c r="K15" s="49">
        <f>List3!D6</f>
        <v>0.25</v>
      </c>
    </row>
    <row r="16" spans="1:11" ht="15.75">
      <c r="A16" s="7">
        <f>IF(OR(PRACVYKAZ!C16="So",PRACVYKAZ!C16="Ne"),0,PRACVYKAZ!$F$7)</f>
        <v>0</v>
      </c>
      <c r="B16" s="8" t="e">
        <f t="shared" si="1"/>
        <v>#REF!</v>
      </c>
      <c r="C16" s="9"/>
      <c r="D16" s="9">
        <v>1</v>
      </c>
      <c r="E16" s="10" t="s">
        <v>16</v>
      </c>
      <c r="F16" s="11"/>
      <c r="G16" s="11" t="e">
        <f t="shared" si="0"/>
        <v>#REF!</v>
      </c>
      <c r="H16" s="12" t="s">
        <v>17</v>
      </c>
      <c r="I16" s="13" t="s">
        <v>18</v>
      </c>
      <c r="J16" s="16">
        <f>List3!C7</f>
        <v>0.25</v>
      </c>
      <c r="K16" s="49">
        <f>List3!D7</f>
        <v>0.75</v>
      </c>
    </row>
    <row r="17" spans="1:11" ht="15.75">
      <c r="A17" s="7">
        <f>IF(OR(PRACVYKAZ!C17="So",PRACVYKAZ!C17="Ne"),0,PRACVYKAZ!$F$7)</f>
        <v>0</v>
      </c>
      <c r="B17" s="8" t="e">
        <f t="shared" si="1"/>
        <v>#REF!</v>
      </c>
      <c r="C17" s="9"/>
      <c r="D17" s="9">
        <v>1</v>
      </c>
      <c r="E17" s="10" t="s">
        <v>19</v>
      </c>
      <c r="F17" s="11"/>
      <c r="G17" s="11" t="e">
        <f t="shared" si="0"/>
        <v>#REF!</v>
      </c>
      <c r="H17" s="12" t="s">
        <v>20</v>
      </c>
      <c r="I17" s="13" t="s">
        <v>21</v>
      </c>
      <c r="J17" s="16">
        <f>List3!C8</f>
        <v>0.25</v>
      </c>
      <c r="K17" s="49">
        <f>List3!D8</f>
        <v>0.75</v>
      </c>
    </row>
    <row r="18" spans="1:11" ht="15.75">
      <c r="A18" s="7">
        <f>IF(OR(PRACVYKAZ!C18="So",PRACVYKAZ!C18="Ne"),0,PRACVYKAZ!$F$7)</f>
        <v>0</v>
      </c>
      <c r="B18" s="8" t="e">
        <f t="shared" si="1"/>
        <v>#REF!</v>
      </c>
      <c r="C18" s="9"/>
      <c r="D18" s="9">
        <v>1</v>
      </c>
      <c r="E18" s="10" t="s">
        <v>22</v>
      </c>
      <c r="F18" s="11"/>
      <c r="G18" s="11" t="e">
        <f t="shared" si="0"/>
        <v>#REF!</v>
      </c>
      <c r="H18" s="17" t="s">
        <v>23</v>
      </c>
      <c r="I18" s="13" t="s">
        <v>24</v>
      </c>
      <c r="J18" s="16">
        <f>List3!C9</f>
        <v>0.75</v>
      </c>
      <c r="K18" s="48">
        <f>List3!D9</f>
        <v>0.25</v>
      </c>
    </row>
    <row r="19" spans="1:11" ht="15.75">
      <c r="A19" s="7">
        <f>IF(OR(PRACVYKAZ!C19="So",PRACVYKAZ!C19="Ne"),0,PRACVYKAZ!$F$7)</f>
        <v>0</v>
      </c>
      <c r="B19" s="8" t="e">
        <f t="shared" si="1"/>
        <v>#REF!</v>
      </c>
      <c r="C19" s="9"/>
      <c r="D19" s="9">
        <v>1</v>
      </c>
      <c r="E19" s="10" t="s">
        <v>25</v>
      </c>
      <c r="F19" s="11"/>
      <c r="G19" s="11" t="e">
        <f t="shared" si="0"/>
        <v>#REF!</v>
      </c>
      <c r="H19" s="18"/>
      <c r="I19" s="19"/>
      <c r="J19" s="20"/>
      <c r="K19" s="21"/>
    </row>
    <row r="20" spans="1:8" ht="15.75">
      <c r="A20" s="7">
        <f>IF(OR(PRACVYKAZ!C20="So",PRACVYKAZ!C20="Ne"),0,PRACVYKAZ!$F$7)</f>
        <v>0</v>
      </c>
      <c r="B20" s="8" t="e">
        <f t="shared" si="1"/>
        <v>#REF!</v>
      </c>
      <c r="C20" s="9"/>
      <c r="D20" s="9">
        <v>1</v>
      </c>
      <c r="E20" s="11"/>
      <c r="F20" s="11"/>
      <c r="G20" s="11" t="e">
        <f t="shared" si="0"/>
        <v>#REF!</v>
      </c>
      <c r="H20" s="22"/>
    </row>
    <row r="21" spans="1:8" ht="15.75">
      <c r="A21" s="7">
        <f>IF(OR(PRACVYKAZ!C21="So",PRACVYKAZ!C21="Ne"),0,PRACVYKAZ!$F$7)</f>
        <v>0</v>
      </c>
      <c r="B21" s="8" t="e">
        <f t="shared" si="1"/>
        <v>#REF!</v>
      </c>
      <c r="C21" s="9"/>
      <c r="D21" s="9">
        <v>1</v>
      </c>
      <c r="E21" s="11"/>
      <c r="F21" s="11"/>
      <c r="G21" s="11" t="e">
        <f t="shared" si="0"/>
        <v>#REF!</v>
      </c>
      <c r="H21" s="22"/>
    </row>
    <row r="22" spans="1:7" ht="15.75">
      <c r="A22" s="7">
        <f>IF(OR(PRACVYKAZ!C22="So",PRACVYKAZ!C22="Ne"),0,PRACVYKAZ!$F$7)</f>
        <v>0</v>
      </c>
      <c r="B22" s="8" t="e">
        <f t="shared" si="1"/>
        <v>#REF!</v>
      </c>
      <c r="C22" s="9"/>
      <c r="D22" s="9">
        <v>1</v>
      </c>
      <c r="E22" s="11"/>
      <c r="F22" s="11"/>
      <c r="G22" s="11" t="e">
        <f t="shared" si="0"/>
        <v>#REF!</v>
      </c>
    </row>
    <row r="23" spans="1:7" ht="15.75">
      <c r="A23" s="7">
        <f>IF(OR(PRACVYKAZ!C23="So",PRACVYKAZ!C23="Ne"),0,PRACVYKAZ!$F$7)</f>
        <v>0</v>
      </c>
      <c r="B23" s="8" t="e">
        <f t="shared" si="1"/>
        <v>#REF!</v>
      </c>
      <c r="C23" s="9"/>
      <c r="D23" s="9">
        <v>1</v>
      </c>
      <c r="E23" s="11"/>
      <c r="F23" s="11"/>
      <c r="G23" s="11" t="e">
        <f t="shared" si="0"/>
        <v>#REF!</v>
      </c>
    </row>
    <row r="24" spans="1:7" ht="15.75">
      <c r="A24" s="7">
        <f>IF(OR(PRACVYKAZ!C24="So",PRACVYKAZ!C24="Ne"),0,PRACVYKAZ!$F$7)</f>
        <v>0</v>
      </c>
      <c r="B24" s="8" t="e">
        <f t="shared" si="1"/>
        <v>#REF!</v>
      </c>
      <c r="C24" s="9"/>
      <c r="D24" s="9">
        <v>1</v>
      </c>
      <c r="E24" s="11"/>
      <c r="F24" s="11"/>
      <c r="G24" s="11" t="e">
        <f t="shared" si="0"/>
        <v>#REF!</v>
      </c>
    </row>
    <row r="25" spans="1:7" ht="15.75">
      <c r="A25" s="7">
        <f>IF(OR(PRACVYKAZ!C25="So",PRACVYKAZ!C25="Ne"),0,PRACVYKAZ!$F$7)</f>
        <v>0</v>
      </c>
      <c r="B25" s="8" t="e">
        <f t="shared" si="1"/>
        <v>#REF!</v>
      </c>
      <c r="C25" s="9"/>
      <c r="D25" s="9">
        <v>1</v>
      </c>
      <c r="E25" s="11"/>
      <c r="F25" s="11"/>
      <c r="G25" s="11" t="e">
        <f t="shared" si="0"/>
        <v>#REF!</v>
      </c>
    </row>
    <row r="26" spans="1:7" ht="15.75">
      <c r="A26" s="7">
        <f>IF(OR(PRACVYKAZ!C26="So",PRACVYKAZ!C26="Ne"),0,PRACVYKAZ!$F$7)</f>
        <v>0</v>
      </c>
      <c r="B26" s="8" t="e">
        <f t="shared" si="1"/>
        <v>#REF!</v>
      </c>
      <c r="C26" s="9"/>
      <c r="D26" s="9">
        <v>1</v>
      </c>
      <c r="E26" s="11"/>
      <c r="F26" s="11"/>
      <c r="G26" s="11" t="e">
        <f t="shared" si="0"/>
        <v>#REF!</v>
      </c>
    </row>
    <row r="27" spans="1:7" ht="15.75">
      <c r="A27" s="7">
        <f>IF(OR(PRACVYKAZ!C27="So",PRACVYKAZ!C27="Ne"),0,PRACVYKAZ!$F$7)</f>
        <v>0</v>
      </c>
      <c r="B27" s="8" t="e">
        <f t="shared" si="1"/>
        <v>#REF!</v>
      </c>
      <c r="C27" s="9"/>
      <c r="D27" s="9">
        <v>1</v>
      </c>
      <c r="E27" s="11"/>
      <c r="F27" s="11"/>
      <c r="G27" s="11" t="e">
        <f t="shared" si="0"/>
        <v>#REF!</v>
      </c>
    </row>
    <row r="28" spans="1:7" ht="15.75">
      <c r="A28" s="7">
        <f>IF(OR(PRACVYKAZ!C28="So",PRACVYKAZ!C28="Ne"),0,PRACVYKAZ!$F$7)</f>
        <v>0</v>
      </c>
      <c r="B28" s="8" t="e">
        <f t="shared" si="1"/>
        <v>#REF!</v>
      </c>
      <c r="C28" s="9"/>
      <c r="D28" s="9">
        <v>1</v>
      </c>
      <c r="E28" s="11"/>
      <c r="F28" s="11"/>
      <c r="G28" s="11" t="e">
        <f t="shared" si="0"/>
        <v>#REF!</v>
      </c>
    </row>
    <row r="29" spans="1:7" ht="15.75">
      <c r="A29" s="7">
        <f>IF(OR(PRACVYKAZ!C29="So",PRACVYKAZ!C29="Ne"),0,PRACVYKAZ!$F$7)</f>
        <v>0</v>
      </c>
      <c r="B29" s="8" t="e">
        <f t="shared" si="1"/>
        <v>#REF!</v>
      </c>
      <c r="C29" s="9"/>
      <c r="D29" s="9">
        <v>1</v>
      </c>
      <c r="E29" s="11"/>
      <c r="F29" s="11"/>
      <c r="G29" s="11" t="e">
        <f t="shared" si="0"/>
        <v>#REF!</v>
      </c>
    </row>
    <row r="30" spans="1:7" ht="15.75">
      <c r="A30" s="7">
        <f>IF(OR(PRACVYKAZ!C30="So",PRACVYKAZ!C30="Ne"),0,PRACVYKAZ!$F$7)</f>
        <v>0</v>
      </c>
      <c r="B30" s="8" t="e">
        <f t="shared" si="1"/>
        <v>#REF!</v>
      </c>
      <c r="C30" s="9"/>
      <c r="D30" s="9">
        <v>1</v>
      </c>
      <c r="E30" s="11"/>
      <c r="F30" s="11"/>
      <c r="G30" s="11" t="e">
        <f t="shared" si="0"/>
        <v>#REF!</v>
      </c>
    </row>
    <row r="31" spans="1:7" ht="15.75">
      <c r="A31" s="7">
        <f>IF(OR(PRACVYKAZ!C31="So",PRACVYKAZ!C31="Ne"),0,PRACVYKAZ!$F$7)</f>
        <v>0</v>
      </c>
      <c r="B31" s="8" t="e">
        <f t="shared" si="1"/>
        <v>#REF!</v>
      </c>
      <c r="C31" s="9"/>
      <c r="D31" s="9">
        <v>1</v>
      </c>
      <c r="E31" s="11"/>
      <c r="F31" s="11"/>
      <c r="G31" s="11" t="e">
        <f t="shared" si="0"/>
        <v>#REF!</v>
      </c>
    </row>
    <row r="32" spans="1:7" ht="15.75">
      <c r="A32" s="7">
        <f>IF(OR(PRACVYKAZ!C32="So",PRACVYKAZ!C32="Ne"),0,PRACVYKAZ!$F$7)</f>
        <v>0</v>
      </c>
      <c r="B32" s="8" t="e">
        <f t="shared" si="1"/>
        <v>#REF!</v>
      </c>
      <c r="C32" s="9"/>
      <c r="D32" s="9">
        <v>1</v>
      </c>
      <c r="E32" s="11"/>
      <c r="F32" s="11"/>
      <c r="G32" s="11" t="e">
        <f t="shared" si="0"/>
        <v>#REF!</v>
      </c>
    </row>
    <row r="33" spans="1:7" ht="15.75">
      <c r="A33" s="7">
        <f>IF(OR(PRACVYKAZ!C33="So",PRACVYKAZ!C33="Ne"),0,PRACVYKAZ!$F$7)</f>
        <v>0</v>
      </c>
      <c r="B33" s="8" t="e">
        <f t="shared" si="1"/>
        <v>#REF!</v>
      </c>
      <c r="C33" s="9"/>
      <c r="D33" s="9">
        <v>1</v>
      </c>
      <c r="E33" s="11"/>
      <c r="F33" s="11"/>
      <c r="G33" s="11" t="e">
        <f t="shared" si="0"/>
        <v>#REF!</v>
      </c>
    </row>
    <row r="34" spans="1:7" ht="15.75">
      <c r="A34" s="7">
        <f>IF(OR(PRACVYKAZ!C34="So",PRACVYKAZ!C34="Ne"),0,PRACVYKAZ!$F$7)</f>
        <v>0</v>
      </c>
      <c r="B34" s="8" t="e">
        <f t="shared" si="1"/>
        <v>#REF!</v>
      </c>
      <c r="C34" s="9"/>
      <c r="D34" s="9">
        <v>1</v>
      </c>
      <c r="E34" s="11"/>
      <c r="F34" s="11"/>
      <c r="G34" s="11" t="e">
        <f t="shared" si="0"/>
        <v>#REF!</v>
      </c>
    </row>
    <row r="35" spans="1:7" ht="15.75">
      <c r="A35" s="7">
        <f>IF(OR(PRACVYKAZ!C35="So",PRACVYKAZ!C35="Ne"),0,PRACVYKAZ!$F$7)</f>
        <v>0</v>
      </c>
      <c r="B35" s="8" t="e">
        <f t="shared" si="1"/>
        <v>#REF!</v>
      </c>
      <c r="C35" s="9"/>
      <c r="D35" s="9">
        <v>1</v>
      </c>
      <c r="E35" s="11"/>
      <c r="F35" s="11"/>
      <c r="G35" s="11" t="e">
        <f t="shared" si="0"/>
        <v>#REF!</v>
      </c>
    </row>
    <row r="36" spans="1:7" ht="15.75">
      <c r="A36" s="7">
        <f>IF(OR(PRACVYKAZ!C36="So",PRACVYKAZ!C36="Ne"),0,PRACVYKAZ!$F$7)</f>
        <v>0</v>
      </c>
      <c r="B36" s="8" t="e">
        <f t="shared" si="1"/>
        <v>#REF!</v>
      </c>
      <c r="C36" s="9"/>
      <c r="D36" s="9">
        <v>1</v>
      </c>
      <c r="E36" s="11"/>
      <c r="F36" s="11"/>
      <c r="G36" s="11" t="e">
        <f t="shared" si="0"/>
        <v>#REF!</v>
      </c>
    </row>
    <row r="37" spans="1:7" ht="15.75">
      <c r="A37" s="7">
        <f>IF(OR(PRACVYKAZ!C37="So",PRACVYKAZ!C37="Ne"),0,PRACVYKAZ!$F$7)</f>
        <v>0</v>
      </c>
      <c r="B37" s="8" t="e">
        <f t="shared" si="1"/>
        <v>#REF!</v>
      </c>
      <c r="C37" s="9"/>
      <c r="D37" s="9">
        <v>1</v>
      </c>
      <c r="E37" s="11"/>
      <c r="F37" s="11"/>
      <c r="G37" s="11" t="e">
        <f t="shared" si="0"/>
        <v>#REF!</v>
      </c>
    </row>
    <row r="38" spans="1:7" ht="15.75">
      <c r="A38" s="7">
        <f>IF(OR(PRACVYKAZ!C38="So",PRACVYKAZ!C38="Ne"),0,PRACVYKAZ!$F$7)</f>
        <v>0</v>
      </c>
      <c r="B38" s="8" t="e">
        <f t="shared" si="1"/>
        <v>#REF!</v>
      </c>
      <c r="C38" s="9"/>
      <c r="D38" s="9">
        <v>1</v>
      </c>
      <c r="E38" s="11"/>
      <c r="F38" s="11"/>
      <c r="G38" s="11" t="e">
        <f t="shared" si="0"/>
        <v>#REF!</v>
      </c>
    </row>
    <row r="39" spans="1:7" ht="15.75">
      <c r="A39" s="7">
        <f>IF(OR(PRACVYKAZ!C39="So",PRACVYKAZ!C39="Ne"),0,PRACVYKAZ!$F$7)</f>
        <v>0</v>
      </c>
      <c r="B39" s="8" t="e">
        <f t="shared" si="1"/>
        <v>#REF!</v>
      </c>
      <c r="C39" s="9"/>
      <c r="D39" s="9">
        <v>1</v>
      </c>
      <c r="E39" s="11"/>
      <c r="F39" s="11"/>
      <c r="G39" s="11" t="e">
        <f t="shared" si="0"/>
        <v>#REF!</v>
      </c>
    </row>
    <row r="40" spans="1:7" ht="15.75">
      <c r="A40" s="7">
        <f>IF(OR(PRACVYKAZ!C40="So",PRACVYKAZ!C40="Ne"),0,PRACVYKAZ!$F$7)</f>
        <v>0</v>
      </c>
      <c r="B40" s="8" t="e">
        <f t="shared" si="1"/>
        <v>#REF!</v>
      </c>
      <c r="C40" s="9"/>
      <c r="D40" s="9">
        <v>1</v>
      </c>
      <c r="E40" s="11"/>
      <c r="F40" s="11"/>
      <c r="G40" s="11" t="e">
        <f t="shared" si="0"/>
        <v>#REF!</v>
      </c>
    </row>
    <row r="41" spans="1:7" ht="15.75">
      <c r="A41" s="7" t="e">
        <f>IF(DAY(B41)&gt;DAY($B$40),IF(OR(PRACVYKAZ!C41="So",PRACVYKAZ!C41="Ne"),0,PRACVYKAZ!$F$7),0)</f>
        <v>#REF!</v>
      </c>
      <c r="B41" s="8" t="e">
        <f t="shared" si="1"/>
        <v>#REF!</v>
      </c>
      <c r="C41" s="9"/>
      <c r="D41" s="9">
        <v>1</v>
      </c>
      <c r="E41" s="11"/>
      <c r="F41" s="11"/>
      <c r="G41" s="11" t="e">
        <f t="shared" si="0"/>
        <v>#REF!</v>
      </c>
    </row>
    <row r="42" spans="1:7" ht="15.75">
      <c r="A42" s="7" t="e">
        <f>IF(DAY(B42)&gt;DAY($B$40),IF(OR(PRACVYKAZ!C42="So",PRACVYKAZ!C42="Ne"),0,PRACVYKAZ!$F$7),0)</f>
        <v>#REF!</v>
      </c>
      <c r="B42" s="8" t="e">
        <f t="shared" si="1"/>
        <v>#REF!</v>
      </c>
      <c r="C42" s="9"/>
      <c r="D42" s="9">
        <v>1</v>
      </c>
      <c r="E42" s="11"/>
      <c r="F42" s="11"/>
      <c r="G42" s="11" t="e">
        <f t="shared" si="0"/>
        <v>#REF!</v>
      </c>
    </row>
    <row r="43" spans="1:7" ht="15.75">
      <c r="A43" s="7" t="e">
        <f>IF(DAY(B43)&gt;DAY($B$40),IF(OR(PRACVYKAZ!C43="So",PRACVYKAZ!C43="Ne"),0,PRACVYKAZ!$F$7),0)</f>
        <v>#REF!</v>
      </c>
      <c r="B43" s="8" t="e">
        <f t="shared" si="1"/>
        <v>#REF!</v>
      </c>
      <c r="C43" s="9"/>
      <c r="D43" s="9">
        <v>1</v>
      </c>
      <c r="E43" s="11"/>
      <c r="F43" s="11"/>
      <c r="G43" s="11" t="e">
        <f t="shared" si="0"/>
        <v>#REF!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F11" sqref="F11:H11"/>
    </sheetView>
  </sheetViews>
  <sheetFormatPr defaultColWidth="9.140625" defaultRowHeight="15"/>
  <cols>
    <col min="1" max="1" width="1.7109375" style="24" customWidth="1"/>
    <col min="2" max="2" width="7.00390625" style="24" customWidth="1"/>
    <col min="3" max="3" width="4.421875" style="24" customWidth="1"/>
    <col min="4" max="4" width="15.421875" style="24" customWidth="1"/>
    <col min="5" max="5" width="8.57421875" style="24" hidden="1" customWidth="1"/>
    <col min="6" max="8" width="17.28125" style="24" customWidth="1"/>
    <col min="9" max="9" width="7.00390625" style="24" customWidth="1"/>
    <col min="10" max="10" width="11.7109375" style="24" customWidth="1"/>
    <col min="11" max="11" width="9.140625" style="24" customWidth="1"/>
    <col min="12" max="16384" width="9.140625" style="24" customWidth="1"/>
  </cols>
  <sheetData>
    <row r="1" spans="2:8" ht="26.25" customHeight="1">
      <c r="B1" s="26" t="s">
        <v>50</v>
      </c>
      <c r="H1" s="113" t="s">
        <v>53</v>
      </c>
    </row>
    <row r="2" ht="10.5" customHeight="1" thickBot="1"/>
    <row r="3" spans="2:10" ht="21" customHeight="1" thickTop="1">
      <c r="B3" s="99" t="s">
        <v>49</v>
      </c>
      <c r="C3" s="100"/>
      <c r="D3" s="100"/>
      <c r="E3" s="27"/>
      <c r="F3" s="63"/>
      <c r="G3" s="64"/>
      <c r="H3" s="64"/>
      <c r="I3" s="64"/>
      <c r="J3" s="65"/>
    </row>
    <row r="4" spans="2:10" ht="21" customHeight="1">
      <c r="B4" s="97" t="s">
        <v>26</v>
      </c>
      <c r="C4" s="98"/>
      <c r="D4" s="98"/>
      <c r="E4" s="28"/>
      <c r="F4" s="66"/>
      <c r="G4" s="67"/>
      <c r="H4" s="67"/>
      <c r="I4" s="67"/>
      <c r="J4" s="68"/>
    </row>
    <row r="5" spans="2:10" ht="21" customHeight="1">
      <c r="B5" s="97" t="s">
        <v>27</v>
      </c>
      <c r="C5" s="98"/>
      <c r="D5" s="98"/>
      <c r="E5" s="28"/>
      <c r="F5" s="69"/>
      <c r="G5" s="70"/>
      <c r="H5" s="70"/>
      <c r="I5" s="70"/>
      <c r="J5" s="71"/>
    </row>
    <row r="6" spans="2:10" ht="21" customHeight="1">
      <c r="B6" s="97" t="s">
        <v>28</v>
      </c>
      <c r="C6" s="98"/>
      <c r="D6" s="98"/>
      <c r="E6" s="28"/>
      <c r="F6" s="96"/>
      <c r="G6" s="96"/>
      <c r="H6" s="29" t="s">
        <v>29</v>
      </c>
      <c r="I6" s="94" t="s">
        <v>52</v>
      </c>
      <c r="J6" s="95"/>
    </row>
    <row r="7" spans="2:10" ht="21" customHeight="1" thickBot="1">
      <c r="B7" s="82"/>
      <c r="C7" s="83"/>
      <c r="D7" s="83"/>
      <c r="E7" s="30"/>
      <c r="F7" s="92"/>
      <c r="G7" s="93"/>
      <c r="H7" s="31"/>
      <c r="I7" s="31"/>
      <c r="J7" s="32"/>
    </row>
    <row r="8" ht="10.5" customHeight="1" thickBot="1" thickTop="1"/>
    <row r="9" spans="2:10" ht="16.5" customHeight="1" thickTop="1">
      <c r="B9" s="33" t="s">
        <v>30</v>
      </c>
      <c r="C9" s="34"/>
      <c r="D9" s="34"/>
      <c r="E9" s="34"/>
      <c r="F9" s="34"/>
      <c r="G9" s="34"/>
      <c r="H9" s="35"/>
      <c r="I9" s="104">
        <v>0</v>
      </c>
      <c r="J9" s="105"/>
    </row>
    <row r="10" spans="2:10" ht="3.75" customHeight="1">
      <c r="B10" s="36"/>
      <c r="C10" s="37"/>
      <c r="D10" s="37"/>
      <c r="E10" s="37"/>
      <c r="F10" s="37"/>
      <c r="G10" s="37"/>
      <c r="H10" s="38"/>
      <c r="I10" s="39"/>
      <c r="J10" s="52"/>
    </row>
    <row r="11" spans="2:10" ht="21.75" customHeight="1">
      <c r="B11" s="106" t="s">
        <v>31</v>
      </c>
      <c r="C11" s="107"/>
      <c r="D11" s="43" t="s">
        <v>32</v>
      </c>
      <c r="E11" s="44"/>
      <c r="F11" s="110" t="s">
        <v>33</v>
      </c>
      <c r="G11" s="111"/>
      <c r="H11" s="112"/>
      <c r="I11" s="43" t="s">
        <v>34</v>
      </c>
      <c r="J11" s="72" t="s">
        <v>35</v>
      </c>
    </row>
    <row r="12" spans="2:10" ht="21.75" customHeight="1" thickBot="1">
      <c r="B12" s="108" t="s">
        <v>36</v>
      </c>
      <c r="C12" s="109"/>
      <c r="D12" s="45" t="s">
        <v>37</v>
      </c>
      <c r="E12" s="46"/>
      <c r="F12" s="47" t="s">
        <v>38</v>
      </c>
      <c r="G12" s="47" t="s">
        <v>39</v>
      </c>
      <c r="H12" s="47" t="s">
        <v>40</v>
      </c>
      <c r="I12" s="45" t="s">
        <v>41</v>
      </c>
      <c r="J12" s="73" t="s">
        <v>42</v>
      </c>
    </row>
    <row r="13" spans="1:10" ht="16.5" customHeight="1">
      <c r="A13" s="24" t="str">
        <f aca="true" t="shared" si="0" ref="A13:A43">IF(AND(C13&lt;&gt;"So",C13&lt;&gt;"Ne",C13&lt;&gt;" ",F13=" "),"*"," ")</f>
        <v> </v>
      </c>
      <c r="B13" s="57">
        <v>1</v>
      </c>
      <c r="C13" s="53"/>
      <c r="D13" s="53"/>
      <c r="E13" s="55"/>
      <c r="F13" s="81"/>
      <c r="G13" s="81"/>
      <c r="H13" s="55"/>
      <c r="I13" s="55"/>
      <c r="J13" s="74"/>
    </row>
    <row r="14" spans="1:10" ht="16.5" customHeight="1">
      <c r="A14" s="24" t="str">
        <f t="shared" si="0"/>
        <v> </v>
      </c>
      <c r="B14" s="58">
        <v>2</v>
      </c>
      <c r="C14" s="54"/>
      <c r="D14" s="53"/>
      <c r="E14" s="54"/>
      <c r="F14" s="80"/>
      <c r="G14" s="80"/>
      <c r="H14" s="55"/>
      <c r="I14" s="55"/>
      <c r="J14" s="75"/>
    </row>
    <row r="15" spans="1:10" ht="16.5" customHeight="1">
      <c r="A15" s="24" t="str">
        <f t="shared" si="0"/>
        <v> </v>
      </c>
      <c r="B15" s="58">
        <v>3</v>
      </c>
      <c r="C15" s="54"/>
      <c r="D15" s="53"/>
      <c r="E15" s="55"/>
      <c r="F15" s="80"/>
      <c r="G15" s="80"/>
      <c r="H15" s="55"/>
      <c r="I15" s="55"/>
      <c r="J15" s="75"/>
    </row>
    <row r="16" spans="1:10" ht="16.5" customHeight="1">
      <c r="A16" s="24" t="str">
        <f t="shared" si="0"/>
        <v> </v>
      </c>
      <c r="B16" s="58">
        <v>4</v>
      </c>
      <c r="C16" s="54"/>
      <c r="D16" s="53"/>
      <c r="E16" s="55"/>
      <c r="F16" s="80"/>
      <c r="G16" s="80"/>
      <c r="H16" s="55"/>
      <c r="I16" s="55"/>
      <c r="J16" s="75"/>
    </row>
    <row r="17" spans="1:10" ht="16.5" customHeight="1">
      <c r="A17" s="24" t="str">
        <f t="shared" si="0"/>
        <v> </v>
      </c>
      <c r="B17" s="58">
        <v>5</v>
      </c>
      <c r="C17" s="54"/>
      <c r="D17" s="55"/>
      <c r="E17" s="55"/>
      <c r="F17" s="80"/>
      <c r="G17" s="80"/>
      <c r="H17" s="55"/>
      <c r="I17" s="55"/>
      <c r="J17" s="75"/>
    </row>
    <row r="18" spans="1:10" ht="16.5" customHeight="1">
      <c r="A18" s="24" t="str">
        <f t="shared" si="0"/>
        <v> </v>
      </c>
      <c r="B18" s="58">
        <v>6</v>
      </c>
      <c r="C18" s="54"/>
      <c r="D18" s="55"/>
      <c r="E18" s="55"/>
      <c r="F18" s="80"/>
      <c r="G18" s="80"/>
      <c r="H18" s="55"/>
      <c r="I18" s="55"/>
      <c r="J18" s="75"/>
    </row>
    <row r="19" spans="1:10" ht="16.5" customHeight="1">
      <c r="A19" s="24" t="str">
        <f t="shared" si="0"/>
        <v> </v>
      </c>
      <c r="B19" s="58">
        <v>7</v>
      </c>
      <c r="C19" s="54"/>
      <c r="D19" s="53"/>
      <c r="E19" s="55"/>
      <c r="F19" s="80"/>
      <c r="G19" s="80"/>
      <c r="H19" s="55"/>
      <c r="I19" s="55"/>
      <c r="J19" s="75"/>
    </row>
    <row r="20" spans="1:10" ht="16.5" customHeight="1">
      <c r="A20" s="24" t="str">
        <f t="shared" si="0"/>
        <v> </v>
      </c>
      <c r="B20" s="58">
        <v>8</v>
      </c>
      <c r="C20" s="54"/>
      <c r="D20" s="53"/>
      <c r="E20" s="55"/>
      <c r="F20" s="80"/>
      <c r="G20" s="80"/>
      <c r="H20" s="55"/>
      <c r="I20" s="55"/>
      <c r="J20" s="75"/>
    </row>
    <row r="21" spans="1:10" ht="16.5" customHeight="1">
      <c r="A21" s="24" t="str">
        <f t="shared" si="0"/>
        <v> </v>
      </c>
      <c r="B21" s="58">
        <v>9</v>
      </c>
      <c r="C21" s="54"/>
      <c r="D21" s="55"/>
      <c r="E21" s="55"/>
      <c r="F21" s="80"/>
      <c r="G21" s="80"/>
      <c r="H21" s="55"/>
      <c r="I21" s="55"/>
      <c r="J21" s="75"/>
    </row>
    <row r="22" spans="1:10" ht="16.5" customHeight="1">
      <c r="A22" s="24" t="str">
        <f t="shared" si="0"/>
        <v> </v>
      </c>
      <c r="B22" s="58">
        <v>10</v>
      </c>
      <c r="C22" s="54"/>
      <c r="D22" s="55"/>
      <c r="E22" s="55"/>
      <c r="F22" s="80"/>
      <c r="G22" s="80"/>
      <c r="H22" s="55"/>
      <c r="I22" s="55"/>
      <c r="J22" s="75"/>
    </row>
    <row r="23" spans="1:10" ht="16.5" customHeight="1">
      <c r="A23" s="24" t="str">
        <f t="shared" si="0"/>
        <v> </v>
      </c>
      <c r="B23" s="58">
        <v>11</v>
      </c>
      <c r="C23" s="54"/>
      <c r="D23" s="55"/>
      <c r="E23" s="55"/>
      <c r="F23" s="80"/>
      <c r="G23" s="80"/>
      <c r="H23" s="55"/>
      <c r="I23" s="55"/>
      <c r="J23" s="75"/>
    </row>
    <row r="24" spans="1:10" ht="16.5" customHeight="1">
      <c r="A24" s="24" t="str">
        <f t="shared" si="0"/>
        <v> </v>
      </c>
      <c r="B24" s="58">
        <v>12</v>
      </c>
      <c r="C24" s="54"/>
      <c r="D24" s="55"/>
      <c r="E24" s="55"/>
      <c r="F24" s="80"/>
      <c r="G24" s="80"/>
      <c r="H24" s="55"/>
      <c r="I24" s="55"/>
      <c r="J24" s="75"/>
    </row>
    <row r="25" spans="1:10" ht="16.5" customHeight="1">
      <c r="A25" s="24" t="str">
        <f t="shared" si="0"/>
        <v> </v>
      </c>
      <c r="B25" s="58">
        <v>13</v>
      </c>
      <c r="C25" s="54"/>
      <c r="D25" s="55"/>
      <c r="E25" s="55"/>
      <c r="F25" s="80"/>
      <c r="G25" s="80"/>
      <c r="H25" s="55"/>
      <c r="I25" s="55"/>
      <c r="J25" s="75"/>
    </row>
    <row r="26" spans="1:10" ht="16.5" customHeight="1">
      <c r="A26" s="24" t="str">
        <f t="shared" si="0"/>
        <v> </v>
      </c>
      <c r="B26" s="58">
        <v>14</v>
      </c>
      <c r="C26" s="54"/>
      <c r="D26" s="55"/>
      <c r="E26" s="55"/>
      <c r="F26" s="80"/>
      <c r="G26" s="80"/>
      <c r="H26" s="55"/>
      <c r="I26" s="55"/>
      <c r="J26" s="75"/>
    </row>
    <row r="27" spans="1:10" ht="16.5" customHeight="1">
      <c r="A27" s="24" t="str">
        <f t="shared" si="0"/>
        <v> </v>
      </c>
      <c r="B27" s="58">
        <v>15</v>
      </c>
      <c r="C27" s="54"/>
      <c r="D27" s="55"/>
      <c r="E27" s="55"/>
      <c r="F27" s="80"/>
      <c r="G27" s="80"/>
      <c r="H27" s="55"/>
      <c r="I27" s="55"/>
      <c r="J27" s="75"/>
    </row>
    <row r="28" spans="1:10" ht="16.5" customHeight="1">
      <c r="A28" s="24" t="str">
        <f t="shared" si="0"/>
        <v> </v>
      </c>
      <c r="B28" s="58">
        <v>16</v>
      </c>
      <c r="C28" s="54"/>
      <c r="D28" s="55"/>
      <c r="E28" s="55"/>
      <c r="F28" s="80"/>
      <c r="G28" s="80"/>
      <c r="H28" s="55"/>
      <c r="I28" s="55"/>
      <c r="J28" s="75"/>
    </row>
    <row r="29" spans="1:10" ht="16.5" customHeight="1">
      <c r="A29" s="24" t="str">
        <f t="shared" si="0"/>
        <v> </v>
      </c>
      <c r="B29" s="58">
        <v>17</v>
      </c>
      <c r="C29" s="54"/>
      <c r="D29" s="55"/>
      <c r="E29" s="55"/>
      <c r="F29" s="80"/>
      <c r="G29" s="80"/>
      <c r="H29" s="55"/>
      <c r="I29" s="55"/>
      <c r="J29" s="75"/>
    </row>
    <row r="30" spans="1:10" ht="16.5" customHeight="1">
      <c r="A30" s="24" t="str">
        <f t="shared" si="0"/>
        <v> </v>
      </c>
      <c r="B30" s="58">
        <v>18</v>
      </c>
      <c r="C30" s="54"/>
      <c r="D30" s="55"/>
      <c r="E30" s="55"/>
      <c r="F30" s="80"/>
      <c r="G30" s="80"/>
      <c r="H30" s="55"/>
      <c r="I30" s="55"/>
      <c r="J30" s="75"/>
    </row>
    <row r="31" spans="1:10" ht="16.5" customHeight="1">
      <c r="A31" s="24" t="str">
        <f t="shared" si="0"/>
        <v> </v>
      </c>
      <c r="B31" s="58">
        <v>19</v>
      </c>
      <c r="C31" s="54"/>
      <c r="D31" s="55"/>
      <c r="E31" s="55"/>
      <c r="F31" s="80"/>
      <c r="G31" s="80"/>
      <c r="H31" s="55"/>
      <c r="I31" s="55"/>
      <c r="J31" s="75"/>
    </row>
    <row r="32" spans="1:10" ht="16.5" customHeight="1">
      <c r="A32" s="24" t="str">
        <f t="shared" si="0"/>
        <v> </v>
      </c>
      <c r="B32" s="58">
        <v>20</v>
      </c>
      <c r="C32" s="54"/>
      <c r="D32" s="55"/>
      <c r="E32" s="55"/>
      <c r="F32" s="80"/>
      <c r="G32" s="80"/>
      <c r="H32" s="55"/>
      <c r="I32" s="55"/>
      <c r="J32" s="75"/>
    </row>
    <row r="33" spans="1:10" ht="16.5" customHeight="1">
      <c r="A33" s="24" t="str">
        <f t="shared" si="0"/>
        <v> </v>
      </c>
      <c r="B33" s="58">
        <v>21</v>
      </c>
      <c r="C33" s="54"/>
      <c r="D33" s="55"/>
      <c r="E33" s="55"/>
      <c r="F33" s="80"/>
      <c r="G33" s="80"/>
      <c r="H33" s="55"/>
      <c r="I33" s="55"/>
      <c r="J33" s="75"/>
    </row>
    <row r="34" spans="1:10" ht="16.5" customHeight="1">
      <c r="A34" s="24" t="str">
        <f t="shared" si="0"/>
        <v> </v>
      </c>
      <c r="B34" s="58">
        <v>22</v>
      </c>
      <c r="C34" s="54"/>
      <c r="D34" s="55"/>
      <c r="E34" s="55"/>
      <c r="F34" s="80"/>
      <c r="G34" s="80"/>
      <c r="H34" s="55"/>
      <c r="I34" s="55"/>
      <c r="J34" s="75"/>
    </row>
    <row r="35" spans="1:10" ht="16.5" customHeight="1">
      <c r="A35" s="24" t="str">
        <f t="shared" si="0"/>
        <v> </v>
      </c>
      <c r="B35" s="58">
        <v>23</v>
      </c>
      <c r="C35" s="54"/>
      <c r="D35" s="55"/>
      <c r="E35" s="55"/>
      <c r="F35" s="80"/>
      <c r="G35" s="80"/>
      <c r="H35" s="55"/>
      <c r="I35" s="55"/>
      <c r="J35" s="75"/>
    </row>
    <row r="36" spans="1:10" ht="16.5" customHeight="1">
      <c r="A36" s="24" t="str">
        <f t="shared" si="0"/>
        <v> </v>
      </c>
      <c r="B36" s="58">
        <v>24</v>
      </c>
      <c r="C36" s="54"/>
      <c r="D36" s="55"/>
      <c r="E36" s="55"/>
      <c r="F36" s="80"/>
      <c r="G36" s="80"/>
      <c r="H36" s="55"/>
      <c r="I36" s="55"/>
      <c r="J36" s="75"/>
    </row>
    <row r="37" spans="1:10" ht="16.5" customHeight="1">
      <c r="A37" s="24" t="str">
        <f t="shared" si="0"/>
        <v> </v>
      </c>
      <c r="B37" s="58">
        <v>25</v>
      </c>
      <c r="C37" s="54"/>
      <c r="D37" s="55"/>
      <c r="E37" s="55"/>
      <c r="F37" s="80"/>
      <c r="G37" s="80"/>
      <c r="H37" s="55"/>
      <c r="I37" s="55"/>
      <c r="J37" s="75"/>
    </row>
    <row r="38" spans="1:10" ht="16.5" customHeight="1">
      <c r="A38" s="24" t="str">
        <f t="shared" si="0"/>
        <v> </v>
      </c>
      <c r="B38" s="58">
        <v>26</v>
      </c>
      <c r="C38" s="54"/>
      <c r="D38" s="55"/>
      <c r="E38" s="55"/>
      <c r="F38" s="80"/>
      <c r="G38" s="80"/>
      <c r="H38" s="55"/>
      <c r="I38" s="55"/>
      <c r="J38" s="75"/>
    </row>
    <row r="39" spans="1:10" ht="16.5" customHeight="1">
      <c r="A39" s="24" t="str">
        <f t="shared" si="0"/>
        <v> </v>
      </c>
      <c r="B39" s="58">
        <v>27</v>
      </c>
      <c r="C39" s="54"/>
      <c r="D39" s="55"/>
      <c r="E39" s="55"/>
      <c r="F39" s="80"/>
      <c r="G39" s="80"/>
      <c r="H39" s="55"/>
      <c r="I39" s="55"/>
      <c r="J39" s="75"/>
    </row>
    <row r="40" spans="1:10" ht="16.5" customHeight="1">
      <c r="A40" s="24" t="str">
        <f t="shared" si="0"/>
        <v> </v>
      </c>
      <c r="B40" s="58">
        <v>28</v>
      </c>
      <c r="C40" s="54"/>
      <c r="D40" s="55"/>
      <c r="E40" s="55"/>
      <c r="F40" s="80"/>
      <c r="G40" s="80"/>
      <c r="H40" s="55"/>
      <c r="I40" s="55"/>
      <c r="J40" s="75"/>
    </row>
    <row r="41" spans="1:10" ht="16.5" customHeight="1">
      <c r="A41" s="24" t="str">
        <f t="shared" si="0"/>
        <v> </v>
      </c>
      <c r="B41" s="58">
        <v>29</v>
      </c>
      <c r="C41" s="54"/>
      <c r="D41" s="55"/>
      <c r="E41" s="55"/>
      <c r="F41" s="80"/>
      <c r="G41" s="80"/>
      <c r="H41" s="55"/>
      <c r="I41" s="55"/>
      <c r="J41" s="75"/>
    </row>
    <row r="42" spans="1:10" ht="16.5" customHeight="1">
      <c r="A42" s="24" t="str">
        <f t="shared" si="0"/>
        <v> </v>
      </c>
      <c r="B42" s="58">
        <v>30</v>
      </c>
      <c r="C42" s="54"/>
      <c r="D42" s="55"/>
      <c r="E42" s="55"/>
      <c r="F42" s="80"/>
      <c r="G42" s="80"/>
      <c r="H42" s="55"/>
      <c r="I42" s="55"/>
      <c r="J42" s="75"/>
    </row>
    <row r="43" spans="1:10" ht="16.5" customHeight="1" thickBot="1">
      <c r="A43" s="24" t="str">
        <f t="shared" si="0"/>
        <v> </v>
      </c>
      <c r="B43" s="59">
        <v>31</v>
      </c>
      <c r="C43" s="60"/>
      <c r="D43" s="56"/>
      <c r="E43" s="56"/>
      <c r="F43" s="80"/>
      <c r="G43" s="80"/>
      <c r="H43" s="56"/>
      <c r="I43" s="56"/>
      <c r="J43" s="76"/>
    </row>
    <row r="44" spans="2:10" ht="18" customHeight="1" thickBot="1">
      <c r="B44" s="84" t="s">
        <v>43</v>
      </c>
      <c r="C44" s="85"/>
      <c r="D44" s="85"/>
      <c r="E44" s="86"/>
      <c r="F44" s="87"/>
      <c r="G44" s="88"/>
      <c r="H44" s="61">
        <f>SUM(H13:H43)+I9</f>
        <v>0</v>
      </c>
      <c r="I44" s="62">
        <f>SUM(I13:I43)</f>
        <v>0</v>
      </c>
      <c r="J44" s="77">
        <f>SUM(J13:J43)</f>
        <v>0</v>
      </c>
    </row>
    <row r="45" spans="2:10" ht="18" customHeight="1" thickTop="1">
      <c r="B45" s="89" t="s">
        <v>44</v>
      </c>
      <c r="C45" s="90"/>
      <c r="D45" s="90"/>
      <c r="E45" s="90"/>
      <c r="F45" s="90"/>
      <c r="G45" s="91"/>
      <c r="H45" s="50">
        <v>0</v>
      </c>
      <c r="I45" s="33"/>
      <c r="J45" s="42"/>
    </row>
    <row r="46" spans="2:10" ht="18" customHeight="1">
      <c r="B46" s="89" t="s">
        <v>45</v>
      </c>
      <c r="C46" s="90"/>
      <c r="D46" s="90"/>
      <c r="E46" s="90"/>
      <c r="F46" s="90"/>
      <c r="G46" s="91"/>
      <c r="H46" s="50">
        <f>H44-H45</f>
        <v>0</v>
      </c>
      <c r="I46" s="40"/>
      <c r="J46" s="41"/>
    </row>
    <row r="47" spans="2:10" ht="18" customHeight="1" thickBot="1">
      <c r="B47" s="101" t="s">
        <v>46</v>
      </c>
      <c r="C47" s="102"/>
      <c r="D47" s="102"/>
      <c r="E47" s="102"/>
      <c r="F47" s="102"/>
      <c r="G47" s="103"/>
      <c r="H47" s="51">
        <f>5*F7</f>
        <v>0</v>
      </c>
      <c r="I47" s="78"/>
      <c r="J47" s="79"/>
    </row>
    <row r="48" ht="15" thickTop="1"/>
    <row r="49" spans="2:10" ht="18.75" customHeight="1">
      <c r="B49" s="25" t="s">
        <v>47</v>
      </c>
      <c r="C49" s="25"/>
      <c r="D49" s="25"/>
      <c r="E49" s="25"/>
      <c r="F49" s="25"/>
      <c r="G49" s="25"/>
      <c r="H49" s="25" t="s">
        <v>51</v>
      </c>
      <c r="I49" s="25"/>
      <c r="J49" s="25"/>
    </row>
    <row r="50" spans="2:10" ht="18" customHeight="1">
      <c r="B50" s="25"/>
      <c r="C50" s="25"/>
      <c r="D50" s="25"/>
      <c r="E50" s="25"/>
      <c r="F50" s="25"/>
      <c r="G50" s="25"/>
      <c r="H50" s="25"/>
      <c r="I50" s="25"/>
      <c r="J50" s="25"/>
    </row>
    <row r="51" spans="2:10" ht="11.25" customHeight="1">
      <c r="B51" s="25"/>
      <c r="C51" s="25"/>
      <c r="D51" s="25"/>
      <c r="E51" s="25"/>
      <c r="F51" s="25"/>
      <c r="G51" s="25"/>
      <c r="H51" s="25"/>
      <c r="I51" s="25"/>
      <c r="J51" s="25"/>
    </row>
  </sheetData>
  <sheetProtection/>
  <mergeCells count="16">
    <mergeCell ref="B5:D5"/>
    <mergeCell ref="B3:D3"/>
    <mergeCell ref="B4:D4"/>
    <mergeCell ref="B6:D6"/>
    <mergeCell ref="B47:G47"/>
    <mergeCell ref="I9:J9"/>
    <mergeCell ref="B11:C11"/>
    <mergeCell ref="B12:C12"/>
    <mergeCell ref="F11:H11"/>
    <mergeCell ref="B46:G46"/>
    <mergeCell ref="B7:D7"/>
    <mergeCell ref="B44:G44"/>
    <mergeCell ref="B45:G45"/>
    <mergeCell ref="F7:G7"/>
    <mergeCell ref="I6:J6"/>
    <mergeCell ref="F6:G6"/>
  </mergeCells>
  <printOptions/>
  <pageMargins left="0.07874015748031496" right="0.07874015748031496" top="0.5905511811023623" bottom="0.5905511811023623" header="0.31496062992125984" footer="0.31496062992125984"/>
  <pageSetup fitToHeight="1" fitToWidth="1" horizontalDpi="1200" verticalDpi="1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4.7109375" style="0" customWidth="1"/>
    <col min="2" max="2" width="29.00390625" style="0" customWidth="1"/>
    <col min="3" max="3" width="21.8515625" style="0" customWidth="1"/>
    <col min="4" max="4" width="18.8515625" style="0" customWidth="1"/>
  </cols>
  <sheetData>
    <row r="1" ht="15" customHeight="1"/>
    <row r="2" spans="1:4" ht="15" customHeight="1">
      <c r="A2" s="2"/>
      <c r="B2" s="3"/>
      <c r="C2" s="3"/>
      <c r="D2" s="4"/>
    </row>
    <row r="3" spans="1:4" ht="15" customHeight="1">
      <c r="A3" s="5" t="s">
        <v>4</v>
      </c>
      <c r="C3" t="s">
        <v>5</v>
      </c>
      <c r="D3" s="6" t="s">
        <v>6</v>
      </c>
    </row>
    <row r="4" spans="1:4" ht="15" customHeight="1">
      <c r="A4" s="12" t="s">
        <v>8</v>
      </c>
      <c r="B4" s="13" t="s">
        <v>9</v>
      </c>
      <c r="C4" s="14">
        <v>0.2916666666666667</v>
      </c>
      <c r="D4" s="15">
        <v>0.6458333333333334</v>
      </c>
    </row>
    <row r="5" spans="1:4" ht="15" customHeight="1">
      <c r="A5" s="12" t="s">
        <v>11</v>
      </c>
      <c r="B5" s="13" t="s">
        <v>12</v>
      </c>
      <c r="C5" s="16">
        <f>IF(PRACVYKAZ!$F$7=8,0.583333333333333,IF(PRACVYKAZ!$F$7=7.75,0.572916666666667,0.583333333333333))</f>
        <v>0.583333333333333</v>
      </c>
      <c r="D5" s="15">
        <f>IF(PRACVYKAZ!$F$9=7.75,0.927083333333333,0.916666666666667)</f>
        <v>0.916666666666667</v>
      </c>
    </row>
    <row r="6" spans="1:4" ht="15" customHeight="1">
      <c r="A6" s="12" t="s">
        <v>14</v>
      </c>
      <c r="B6" s="13" t="s">
        <v>48</v>
      </c>
      <c r="C6" s="14">
        <v>0.9166666666666666</v>
      </c>
      <c r="D6" s="15">
        <v>0.25</v>
      </c>
    </row>
    <row r="7" spans="1:4" ht="15" customHeight="1">
      <c r="A7" s="12" t="s">
        <v>17</v>
      </c>
      <c r="B7" s="13" t="s">
        <v>18</v>
      </c>
      <c r="C7" s="14">
        <f>IF(PRACVYKAZ!$F$7=8,0.291666666666667,IF(PRACVYKAZ!$F$7=7.75,0.25,0.25))</f>
        <v>0.25</v>
      </c>
      <c r="D7" s="15">
        <v>0.75</v>
      </c>
    </row>
    <row r="8" spans="1:4" ht="15" customHeight="1">
      <c r="A8" s="12" t="s">
        <v>20</v>
      </c>
      <c r="B8" s="13" t="s">
        <v>21</v>
      </c>
      <c r="C8" s="14">
        <f>IF(PRACVYKAZ!$F$7=8,0.291666666666667,IF(PRACVYKAZ!$F$7=7.75,0.25,0.25))</f>
        <v>0.25</v>
      </c>
      <c r="D8" s="15">
        <v>0.75</v>
      </c>
    </row>
    <row r="9" spans="1:4" ht="15" customHeight="1">
      <c r="A9" s="17" t="s">
        <v>23</v>
      </c>
      <c r="B9" s="13" t="s">
        <v>24</v>
      </c>
      <c r="C9" s="14">
        <v>0.75</v>
      </c>
      <c r="D9" s="23">
        <v>0.25</v>
      </c>
    </row>
    <row r="10" spans="1:4" ht="15" customHeight="1">
      <c r="A10" s="18"/>
      <c r="B10" s="19"/>
      <c r="C10" s="20"/>
      <c r="D10" s="2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Šamalíková Veronika Bc.</cp:lastModifiedBy>
  <cp:lastPrinted>2017-11-10T07:54:32Z</cp:lastPrinted>
  <dcterms:created xsi:type="dcterms:W3CDTF">2008-12-18T10:50:25Z</dcterms:created>
  <dcterms:modified xsi:type="dcterms:W3CDTF">2020-12-09T08:55:49Z</dcterms:modified>
  <cp:category/>
  <cp:version/>
  <cp:contentType/>
  <cp:contentStatus/>
</cp:coreProperties>
</file>